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1" activeTab="0"/>
  </bookViews>
  <sheets>
    <sheet name="sans TVA" sheetId="1" r:id="rId1"/>
    <sheet name="avec TVA" sheetId="2" r:id="rId2"/>
  </sheets>
  <definedNames/>
  <calcPr fullCalcOnLoad="1"/>
</workbook>
</file>

<file path=xl/sharedStrings.xml><?xml version="1.0" encoding="utf-8"?>
<sst xmlns="http://schemas.openxmlformats.org/spreadsheetml/2006/main" count="146" uniqueCount="47">
  <si>
    <t>AGESSA ou Maison des Artistes</t>
  </si>
  <si>
    <t>Auteur en BNC exonéré de TVA</t>
  </si>
  <si>
    <r>
      <t>Auteur précompté</t>
    </r>
    <r>
      <rPr>
        <sz val="13"/>
        <rFont val="Arial"/>
        <family val="2"/>
      </rPr>
      <t xml:space="preserve"> (première année d'activité)</t>
    </r>
  </si>
  <si>
    <t>Auteur exonéré de TVA</t>
  </si>
  <si>
    <t>Auteur non-précompté</t>
  </si>
  <si>
    <t>AUTEUR</t>
  </si>
  <si>
    <t xml:space="preserve">Brut Hors Taxes </t>
  </si>
  <si>
    <t>Total brut HT</t>
  </si>
  <si>
    <t>TVA non applicable, article 293 B du Code général des impôts</t>
  </si>
  <si>
    <t>TOTAL</t>
  </si>
  <si>
    <t>Charges sociales de l'auteur à déduire :</t>
  </si>
  <si>
    <t>Charges sociales de l'auteur (payables trimestriellement)</t>
  </si>
  <si>
    <t>Assurance maladie</t>
  </si>
  <si>
    <t>0,00 % du HT</t>
  </si>
  <si>
    <t>Le calcul des contributions sociales est fait à partir du résultat BNC de l'année précédente majoré de 15%</t>
  </si>
  <si>
    <t>Assurance vieillesse déplafonnée</t>
  </si>
  <si>
    <t>0,40 % du HT</t>
  </si>
  <si>
    <t>Déductible fiscalement en totalité</t>
  </si>
  <si>
    <t>Assurance vieillesse plafonnée</t>
  </si>
  <si>
    <t>A partir du 1er janvier 2019</t>
  </si>
  <si>
    <r>
      <t>C.S.G (contribution sociale généralisée</t>
    </r>
    <r>
      <rPr>
        <sz val="10"/>
        <rFont val="Arial"/>
        <family val="2"/>
      </rPr>
      <t>)</t>
    </r>
  </si>
  <si>
    <t>9,20 % sur 98,25 % du HT</t>
  </si>
  <si>
    <t>Dont 5,10 % déductible fiscalement</t>
  </si>
  <si>
    <t>9,20 % sur 98,25 %</t>
  </si>
  <si>
    <r>
      <t>C.R.D.S (remboursement de la dette sociale</t>
    </r>
    <r>
      <rPr>
        <sz val="10"/>
        <rFont val="Arial"/>
        <family val="2"/>
      </rPr>
      <t>)</t>
    </r>
  </si>
  <si>
    <t>0,50 % sur 98,25 % du HT</t>
  </si>
  <si>
    <t>Non déductible fiscalement</t>
  </si>
  <si>
    <t>0,50 % sur 98,25 %</t>
  </si>
  <si>
    <t>Contribution à la Formation professionnelle continue</t>
  </si>
  <si>
    <t>0,35 % du HT</t>
  </si>
  <si>
    <t>Total retenues sociales &gt;&gt;&gt;</t>
  </si>
  <si>
    <t>Auteur  imposable au BNC, exonéré de précompte (loi du 18/01/94)</t>
  </si>
  <si>
    <t>TOTAL NET A PAYER à l'auteur</t>
  </si>
  <si>
    <t>DIFFUSEUR</t>
  </si>
  <si>
    <t>Contributions du diffuseur</t>
  </si>
  <si>
    <t>Contribution de base</t>
  </si>
  <si>
    <t>1,00 % du brut HT</t>
  </si>
  <si>
    <t>Contribution à la FPC</t>
  </si>
  <si>
    <t>0,10 % du brut HT</t>
  </si>
  <si>
    <t>TOTAL NET A PAYER à l'organisme</t>
  </si>
  <si>
    <t>Joindre à votre facture l'attestation de précompte à compléter par le diffuseur</t>
  </si>
  <si>
    <t>Joindre à votre facture l'attestation annuelle d'affiliation</t>
  </si>
  <si>
    <t>@ Jorge Alvarez Iberlucea / SNP</t>
  </si>
  <si>
    <t>Auteur en BNC soumis à la TVA</t>
  </si>
  <si>
    <t>Auteur soumis à la TVA</t>
  </si>
  <si>
    <r>
      <t xml:space="preserve">TVA à 10 % </t>
    </r>
    <r>
      <rPr>
        <sz val="8"/>
        <rFont val="Arial"/>
        <family val="2"/>
      </rPr>
      <t xml:space="preserve"> (1)</t>
    </r>
  </si>
  <si>
    <r>
      <t xml:space="preserve">(1) </t>
    </r>
    <r>
      <rPr>
        <sz val="10"/>
        <rFont val="Arial"/>
        <family val="2"/>
      </rPr>
      <t xml:space="preserve">ATTENTION ! Le taux de TVA a appliquer pour la </t>
    </r>
    <r>
      <rPr>
        <u val="single"/>
        <sz val="10"/>
        <rFont val="Arial"/>
        <family val="2"/>
      </rPr>
      <t>vente d’œuvres originales</t>
    </r>
    <r>
      <rPr>
        <sz val="10"/>
        <rFont val="Arial"/>
        <family val="2"/>
      </rPr>
      <t xml:space="preserve"> est de 5,5 % depuis le premier janvier 2015 (Pour la photographie : tirages limités à 30 ex, numérotés et signés) 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</si>
</sst>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%"/>
  </numFmts>
  <fonts count="14">
    <font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i/>
      <sz val="9"/>
      <color indexed="8"/>
      <name val="Arial"/>
      <family val="2"/>
    </font>
    <font>
      <u val="single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2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Border="1" applyAlignment="1">
      <alignment horizontal="center"/>
    </xf>
    <xf numFmtId="165" fontId="0" fillId="2" borderId="1" xfId="0" applyNumberFormat="1" applyFill="1" applyBorder="1" applyAlignment="1">
      <alignment/>
    </xf>
    <xf numFmtId="164" fontId="0" fillId="3" borderId="2" xfId="0" applyFill="1" applyBorder="1" applyAlignment="1">
      <alignment/>
    </xf>
    <xf numFmtId="164" fontId="5" fillId="3" borderId="3" xfId="0" applyFont="1" applyFill="1" applyBorder="1" applyAlignment="1">
      <alignment vertical="center"/>
    </xf>
    <xf numFmtId="164" fontId="0" fillId="3" borderId="3" xfId="0" applyFill="1" applyBorder="1" applyAlignment="1">
      <alignment/>
    </xf>
    <xf numFmtId="165" fontId="0" fillId="3" borderId="3" xfId="0" applyNumberFormat="1" applyFill="1" applyBorder="1" applyAlignment="1">
      <alignment vertical="top"/>
    </xf>
    <xf numFmtId="165" fontId="7" fillId="3" borderId="4" xfId="0" applyNumberFormat="1" applyFont="1" applyFill="1" applyBorder="1" applyAlignment="1">
      <alignment horizontal="center" vertical="top" wrapText="1"/>
    </xf>
    <xf numFmtId="164" fontId="0" fillId="3" borderId="5" xfId="0" applyFill="1" applyBorder="1" applyAlignment="1">
      <alignment/>
    </xf>
    <xf numFmtId="164" fontId="1" fillId="0" borderId="0" xfId="0" applyFont="1" applyAlignment="1">
      <alignment vertical="top"/>
    </xf>
    <xf numFmtId="165" fontId="0" fillId="2" borderId="4" xfId="0" applyNumberFormat="1" applyFill="1" applyBorder="1" applyAlignment="1">
      <alignment/>
    </xf>
    <xf numFmtId="164" fontId="0" fillId="0" borderId="6" xfId="0" applyBorder="1" applyAlignment="1">
      <alignment/>
    </xf>
    <xf numFmtId="164" fontId="7" fillId="0" borderId="7" xfId="0" applyFont="1" applyBorder="1" applyAlignment="1">
      <alignment/>
    </xf>
    <xf numFmtId="164" fontId="0" fillId="0" borderId="7" xfId="0" applyBorder="1" applyAlignment="1">
      <alignment/>
    </xf>
    <xf numFmtId="165" fontId="0" fillId="0" borderId="7" xfId="0" applyNumberFormat="1" applyBorder="1" applyAlignment="1">
      <alignment/>
    </xf>
    <xf numFmtId="165" fontId="0" fillId="0" borderId="7" xfId="0" applyNumberFormat="1" applyFill="1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7" fillId="0" borderId="0" xfId="0" applyFont="1" applyAlignment="1">
      <alignment/>
    </xf>
    <xf numFmtId="165" fontId="7" fillId="3" borderId="10" xfId="0" applyNumberFormat="1" applyFont="1" applyFill="1" applyBorder="1" applyAlignment="1">
      <alignment/>
    </xf>
    <xf numFmtId="164" fontId="0" fillId="0" borderId="11" xfId="0" applyBorder="1" applyAlignment="1">
      <alignment/>
    </xf>
    <xf numFmtId="164" fontId="8" fillId="4" borderId="0" xfId="0" applyFont="1" applyFill="1" applyBorder="1" applyAlignment="1">
      <alignment wrapText="1"/>
    </xf>
    <xf numFmtId="165" fontId="0" fillId="0" borderId="10" xfId="0" applyNumberFormat="1" applyFill="1" applyBorder="1" applyAlignment="1">
      <alignment/>
    </xf>
    <xf numFmtId="164" fontId="0" fillId="0" borderId="0" xfId="0" applyFont="1" applyBorder="1" applyAlignment="1">
      <alignment/>
    </xf>
    <xf numFmtId="164" fontId="9" fillId="2" borderId="2" xfId="0" applyFont="1" applyFill="1" applyBorder="1" applyAlignment="1">
      <alignment vertical="top" wrapText="1"/>
    </xf>
    <xf numFmtId="164" fontId="0" fillId="2" borderId="3" xfId="0" applyFont="1" applyFill="1" applyBorder="1" applyAlignment="1">
      <alignment vertical="top" wrapText="1"/>
    </xf>
    <xf numFmtId="165" fontId="10" fillId="5" borderId="5" xfId="0" applyNumberFormat="1" applyFont="1" applyFill="1" applyBorder="1" applyAlignment="1">
      <alignment vertical="top"/>
    </xf>
    <xf numFmtId="165" fontId="10" fillId="0" borderId="0" xfId="0" applyNumberFormat="1" applyFont="1" applyFill="1" applyAlignment="1">
      <alignment vertical="top"/>
    </xf>
    <xf numFmtId="165" fontId="0" fillId="2" borderId="4" xfId="0" applyNumberFormat="1" applyFill="1" applyBorder="1" applyAlignment="1">
      <alignment vertical="top"/>
    </xf>
    <xf numFmtId="164" fontId="11" fillId="5" borderId="12" xfId="0" applyFont="1" applyFill="1" applyBorder="1" applyAlignment="1">
      <alignment vertical="top" wrapText="1"/>
    </xf>
    <xf numFmtId="166" fontId="0" fillId="2" borderId="3" xfId="0" applyNumberFormat="1" applyFont="1" applyFill="1" applyBorder="1" applyAlignment="1">
      <alignment horizontal="left" vertical="top" wrapText="1"/>
    </xf>
    <xf numFmtId="165" fontId="10" fillId="5" borderId="10" xfId="0" applyNumberFormat="1" applyFont="1" applyFill="1" applyBorder="1" applyAlignment="1">
      <alignment vertical="top" wrapText="1"/>
    </xf>
    <xf numFmtId="164" fontId="8" fillId="2" borderId="3" xfId="0" applyFont="1" applyFill="1" applyBorder="1" applyAlignment="1">
      <alignment vertical="top"/>
    </xf>
    <xf numFmtId="164" fontId="0" fillId="2" borderId="3" xfId="0" applyFont="1" applyFill="1" applyBorder="1" applyAlignment="1">
      <alignment vertical="top"/>
    </xf>
    <xf numFmtId="164" fontId="0" fillId="2" borderId="3" xfId="0" applyFont="1" applyFill="1" applyBorder="1" applyAlignment="1">
      <alignment horizontal="left" vertical="top" wrapText="1"/>
    </xf>
    <xf numFmtId="164" fontId="7" fillId="0" borderId="0" xfId="0" applyFont="1" applyAlignment="1">
      <alignment horizontal="left"/>
    </xf>
    <xf numFmtId="165" fontId="7" fillId="0" borderId="10" xfId="0" applyNumberFormat="1" applyFont="1" applyFill="1" applyBorder="1" applyAlignment="1">
      <alignment/>
    </xf>
    <xf numFmtId="164" fontId="12" fillId="4" borderId="0" xfId="0" applyFont="1" applyFill="1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5" fontId="0" fillId="0" borderId="14" xfId="0" applyNumberFormat="1" applyBorder="1" applyAlignment="1">
      <alignment/>
    </xf>
    <xf numFmtId="165" fontId="0" fillId="0" borderId="14" xfId="0" applyNumberFormat="1" applyFill="1" applyBorder="1" applyAlignment="1">
      <alignment/>
    </xf>
    <xf numFmtId="164" fontId="0" fillId="0" borderId="15" xfId="0" applyBorder="1" applyAlignment="1">
      <alignment/>
    </xf>
    <xf numFmtId="164" fontId="0" fillId="2" borderId="3" xfId="0" applyFont="1" applyFill="1" applyBorder="1" applyAlignment="1">
      <alignment/>
    </xf>
    <xf numFmtId="165" fontId="0" fillId="2" borderId="5" xfId="0" applyNumberFormat="1" applyFill="1" applyBorder="1" applyAlignment="1">
      <alignment/>
    </xf>
    <xf numFmtId="165" fontId="0" fillId="2" borderId="1" xfId="0" applyNumberFormat="1" applyFont="1" applyFill="1" applyBorder="1" applyAlignment="1">
      <alignment/>
    </xf>
    <xf numFmtId="165" fontId="0" fillId="2" borderId="4" xfId="0" applyNumberFormat="1" applyFont="1" applyFill="1" applyBorder="1" applyAlignment="1">
      <alignment/>
    </xf>
    <xf numFmtId="165" fontId="7" fillId="0" borderId="10" xfId="0" applyNumberFormat="1" applyFont="1" applyBorder="1" applyAlignment="1">
      <alignment/>
    </xf>
    <xf numFmtId="165" fontId="0" fillId="2" borderId="16" xfId="0" applyNumberFormat="1" applyFill="1" applyBorder="1" applyAlignment="1">
      <alignment/>
    </xf>
    <xf numFmtId="164" fontId="0" fillId="6" borderId="10" xfId="0" applyFont="1" applyFill="1" applyBorder="1" applyAlignment="1">
      <alignment horizontal="center" vertical="center"/>
    </xf>
    <xf numFmtId="164" fontId="1" fillId="0" borderId="0" xfId="0" applyFont="1" applyAlignment="1">
      <alignment/>
    </xf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9" fillId="7" borderId="0" xfId="0" applyFont="1" applyFill="1" applyBorder="1" applyAlignment="1">
      <alignment vertical="top" wrapText="1"/>
    </xf>
    <xf numFmtId="164" fontId="8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showGridLines="0" tabSelected="1" defaultGridColor="0" colorId="12" workbookViewId="0" topLeftCell="A1">
      <selection activeCell="G8" sqref="G8"/>
    </sheetView>
  </sheetViews>
  <sheetFormatPr defaultColWidth="12.57421875" defaultRowHeight="12.75"/>
  <cols>
    <col min="1" max="1" width="3.140625" style="0" customWidth="1"/>
    <col min="2" max="2" width="1.8515625" style="0" customWidth="1"/>
    <col min="3" max="3" width="18.421875" style="0" customWidth="1"/>
    <col min="4" max="4" width="25.7109375" style="0" customWidth="1"/>
    <col min="5" max="5" width="9.7109375" style="1" customWidth="1"/>
    <col min="6" max="6" width="1.8515625" style="2" customWidth="1"/>
    <col min="7" max="7" width="12.28125" style="1" customWidth="1"/>
    <col min="8" max="8" width="1.8515625" style="0" customWidth="1"/>
    <col min="9" max="9" width="10.140625" style="3" customWidth="1"/>
    <col min="10" max="10" width="3.140625" style="0" customWidth="1"/>
    <col min="11" max="11" width="1.8515625" style="0" customWidth="1"/>
    <col min="12" max="12" width="18.421875" style="0" customWidth="1"/>
    <col min="13" max="13" width="17.421875" style="0" customWidth="1"/>
    <col min="14" max="14" width="18.00390625" style="1" customWidth="1"/>
    <col min="15" max="15" width="1.8515625" style="2" customWidth="1"/>
    <col min="16" max="16" width="12.28125" style="1" customWidth="1"/>
    <col min="17" max="17" width="1.8515625" style="0" customWidth="1"/>
    <col min="18" max="18" width="10.140625" style="3" customWidth="1"/>
    <col min="19" max="16384" width="11.57421875" style="0" customWidth="1"/>
  </cols>
  <sheetData>
    <row r="1" spans="1:18" s="6" customFormat="1" ht="12.75">
      <c r="A1"/>
      <c r="B1" s="4" t="s">
        <v>0</v>
      </c>
      <c r="C1" s="5"/>
      <c r="D1" s="5"/>
      <c r="E1" s="5"/>
      <c r="F1" s="5"/>
      <c r="G1" s="5"/>
      <c r="H1" s="5"/>
      <c r="I1" s="5"/>
      <c r="J1"/>
      <c r="K1" s="4" t="s">
        <v>0</v>
      </c>
      <c r="L1" s="5"/>
      <c r="M1" s="5"/>
      <c r="N1" s="5"/>
      <c r="O1" s="5"/>
      <c r="P1" s="5"/>
      <c r="Q1" s="5"/>
      <c r="R1" s="5"/>
    </row>
    <row r="2" spans="1:18" s="6" customFormat="1" ht="12.75">
      <c r="A2" s="7"/>
      <c r="B2" s="7"/>
      <c r="C2" s="8"/>
      <c r="D2" s="8"/>
      <c r="E2" s="8"/>
      <c r="F2" s="8"/>
      <c r="G2" s="8"/>
      <c r="H2" s="8"/>
      <c r="I2" s="8"/>
      <c r="J2"/>
      <c r="K2" s="7"/>
      <c r="L2" s="8"/>
      <c r="M2" s="8"/>
      <c r="N2" s="8"/>
      <c r="O2" s="8"/>
      <c r="P2" s="8"/>
      <c r="Q2" s="8"/>
      <c r="R2" s="8"/>
    </row>
    <row r="3" spans="1:18" s="6" customFormat="1" ht="12.75">
      <c r="A3"/>
      <c r="B3"/>
      <c r="C3" s="5" t="s">
        <v>1</v>
      </c>
      <c r="D3" s="5"/>
      <c r="E3" s="5"/>
      <c r="F3" s="5"/>
      <c r="G3" s="5"/>
      <c r="H3" s="5"/>
      <c r="I3" s="5"/>
      <c r="J3"/>
      <c r="K3"/>
      <c r="L3" s="5" t="s">
        <v>1</v>
      </c>
      <c r="M3" s="5"/>
      <c r="N3" s="5"/>
      <c r="O3" s="5"/>
      <c r="P3" s="5"/>
      <c r="Q3" s="5"/>
      <c r="R3" s="5"/>
    </row>
    <row r="4" spans="7:16" ht="12.75">
      <c r="G4" s="9"/>
      <c r="P4" s="9"/>
    </row>
    <row r="5" spans="2:18" ht="12.75">
      <c r="B5" s="10"/>
      <c r="C5" s="11" t="s">
        <v>2</v>
      </c>
      <c r="D5" s="12"/>
      <c r="E5" s="13"/>
      <c r="F5" s="13"/>
      <c r="G5" s="14" t="s">
        <v>3</v>
      </c>
      <c r="H5" s="15"/>
      <c r="I5" s="16"/>
      <c r="K5" s="10"/>
      <c r="L5" s="11" t="s">
        <v>4</v>
      </c>
      <c r="M5" s="12"/>
      <c r="N5" s="13"/>
      <c r="O5" s="13"/>
      <c r="P5" s="14" t="s">
        <v>3</v>
      </c>
      <c r="Q5" s="15"/>
      <c r="R5" s="16"/>
    </row>
    <row r="6" spans="7:16" ht="12.75">
      <c r="G6" s="17"/>
      <c r="P6" s="17"/>
    </row>
    <row r="7" spans="2:17" ht="12.75">
      <c r="B7" s="18"/>
      <c r="C7" s="19" t="s">
        <v>5</v>
      </c>
      <c r="D7" s="20"/>
      <c r="E7" s="21"/>
      <c r="F7" s="22"/>
      <c r="G7" s="17"/>
      <c r="H7" s="23"/>
      <c r="K7" s="18"/>
      <c r="L7" s="19" t="s">
        <v>5</v>
      </c>
      <c r="M7" s="20"/>
      <c r="N7" s="21"/>
      <c r="O7" s="22"/>
      <c r="P7" s="17"/>
      <c r="Q7" s="23"/>
    </row>
    <row r="8" spans="2:17" ht="12.75" customHeight="1">
      <c r="B8" s="24"/>
      <c r="C8" t="s">
        <v>6</v>
      </c>
      <c r="D8" s="25" t="s">
        <v>7</v>
      </c>
      <c r="G8" s="26">
        <v>1000</v>
      </c>
      <c r="H8" s="27"/>
      <c r="K8" s="24"/>
      <c r="L8" t="s">
        <v>6</v>
      </c>
      <c r="M8" s="25" t="s">
        <v>7</v>
      </c>
      <c r="P8" s="26">
        <v>1000</v>
      </c>
      <c r="Q8" s="27"/>
    </row>
    <row r="9" spans="2:17" ht="12.75" customHeight="1">
      <c r="B9" s="24"/>
      <c r="D9" s="28" t="s">
        <v>8</v>
      </c>
      <c r="E9" s="28"/>
      <c r="G9" s="17"/>
      <c r="H9" s="27"/>
      <c r="K9" s="24"/>
      <c r="M9" s="28" t="s">
        <v>8</v>
      </c>
      <c r="N9" s="28"/>
      <c r="P9" s="17"/>
      <c r="Q9" s="27"/>
    </row>
    <row r="10" spans="2:17" ht="12.75">
      <c r="B10" s="24"/>
      <c r="D10" s="28"/>
      <c r="E10" s="28"/>
      <c r="G10" s="17"/>
      <c r="H10" s="27"/>
      <c r="K10" s="24"/>
      <c r="M10" s="28"/>
      <c r="N10" s="28"/>
      <c r="P10" s="17"/>
      <c r="Q10" s="27"/>
    </row>
    <row r="11" spans="2:17" ht="12.75">
      <c r="B11" s="24"/>
      <c r="D11" t="s">
        <v>9</v>
      </c>
      <c r="G11" s="29">
        <f>G8</f>
        <v>1000</v>
      </c>
      <c r="H11" s="27"/>
      <c r="K11" s="24"/>
      <c r="M11" t="s">
        <v>9</v>
      </c>
      <c r="P11" s="29">
        <f>P8</f>
        <v>1000</v>
      </c>
      <c r="Q11" s="27"/>
    </row>
    <row r="12" spans="2:17" ht="12.75">
      <c r="B12" s="24"/>
      <c r="C12" s="30" t="s">
        <v>10</v>
      </c>
      <c r="D12" s="30"/>
      <c r="E12" s="30"/>
      <c r="G12" s="17"/>
      <c r="H12" s="27"/>
      <c r="K12" s="24"/>
      <c r="L12" s="30" t="s">
        <v>11</v>
      </c>
      <c r="M12" s="30"/>
      <c r="N12" s="30"/>
      <c r="P12" s="17"/>
      <c r="Q12" s="27"/>
    </row>
    <row r="13" spans="2:18" ht="33" customHeight="1">
      <c r="B13" s="24"/>
      <c r="C13" s="31" t="s">
        <v>12</v>
      </c>
      <c r="D13" s="32" t="s">
        <v>13</v>
      </c>
      <c r="E13" s="33"/>
      <c r="F13" s="34"/>
      <c r="G13" s="35">
        <v>0</v>
      </c>
      <c r="H13" s="27"/>
      <c r="I13" s="36"/>
      <c r="K13" s="24"/>
      <c r="L13" s="31" t="s">
        <v>12</v>
      </c>
      <c r="M13" s="37">
        <v>0</v>
      </c>
      <c r="N13" s="38" t="s">
        <v>14</v>
      </c>
      <c r="O13" s="34"/>
      <c r="P13" s="35"/>
      <c r="Q13" s="27"/>
      <c r="R13" s="36"/>
    </row>
    <row r="14" spans="2:18" ht="33" customHeight="1">
      <c r="B14" s="24"/>
      <c r="C14" s="31" t="s">
        <v>15</v>
      </c>
      <c r="D14" s="32" t="s">
        <v>16</v>
      </c>
      <c r="E14" s="33"/>
      <c r="F14" s="34"/>
      <c r="G14" s="35">
        <f>G8*0.4/100</f>
        <v>4</v>
      </c>
      <c r="H14" s="27"/>
      <c r="I14" s="36" t="s">
        <v>17</v>
      </c>
      <c r="K14" s="24"/>
      <c r="L14" s="31" t="s">
        <v>15</v>
      </c>
      <c r="M14" s="37">
        <v>0.004</v>
      </c>
      <c r="N14" s="38"/>
      <c r="O14" s="34"/>
      <c r="P14" s="35"/>
      <c r="Q14" s="27"/>
      <c r="R14" s="36" t="s">
        <v>17</v>
      </c>
    </row>
    <row r="15" spans="2:18" ht="33" customHeight="1">
      <c r="B15" s="24"/>
      <c r="C15" s="31" t="s">
        <v>18</v>
      </c>
      <c r="D15" s="39" t="s">
        <v>19</v>
      </c>
      <c r="E15" s="33"/>
      <c r="F15" s="34"/>
      <c r="G15" s="35">
        <v>0</v>
      </c>
      <c r="H15" s="27"/>
      <c r="I15" s="36"/>
      <c r="K15" s="24"/>
      <c r="L15" s="31" t="s">
        <v>18</v>
      </c>
      <c r="M15" s="37">
        <v>0.069</v>
      </c>
      <c r="N15" s="38"/>
      <c r="O15" s="34"/>
      <c r="P15" s="35"/>
      <c r="Q15" s="27"/>
      <c r="R15" s="36" t="s">
        <v>17</v>
      </c>
    </row>
    <row r="16" spans="2:18" ht="33" customHeight="1">
      <c r="B16" s="24"/>
      <c r="C16" s="31" t="s">
        <v>20</v>
      </c>
      <c r="D16" s="40" t="s">
        <v>21</v>
      </c>
      <c r="E16" s="33">
        <f>G8*98.25/100</f>
        <v>982.5</v>
      </c>
      <c r="F16" s="34"/>
      <c r="G16" s="35">
        <f>E16*9.2/100</f>
        <v>90.39</v>
      </c>
      <c r="H16" s="27"/>
      <c r="I16" s="36" t="s">
        <v>22</v>
      </c>
      <c r="K16" s="24"/>
      <c r="L16" s="31" t="s">
        <v>20</v>
      </c>
      <c r="M16" s="41" t="s">
        <v>23</v>
      </c>
      <c r="N16" s="38"/>
      <c r="O16" s="34"/>
      <c r="P16" s="35"/>
      <c r="Q16" s="27"/>
      <c r="R16" s="36" t="s">
        <v>22</v>
      </c>
    </row>
    <row r="17" spans="2:18" ht="33" customHeight="1">
      <c r="B17" s="24"/>
      <c r="C17" s="31" t="s">
        <v>24</v>
      </c>
      <c r="D17" s="40" t="s">
        <v>25</v>
      </c>
      <c r="E17" s="33">
        <f>G8*98.25/100</f>
        <v>982.5</v>
      </c>
      <c r="F17" s="34"/>
      <c r="G17" s="35">
        <f>E17*0.5/100</f>
        <v>4.9125</v>
      </c>
      <c r="H17" s="27"/>
      <c r="I17" s="36" t="s">
        <v>26</v>
      </c>
      <c r="K17" s="24"/>
      <c r="L17" s="31" t="s">
        <v>24</v>
      </c>
      <c r="M17" s="41" t="s">
        <v>27</v>
      </c>
      <c r="N17" s="38"/>
      <c r="O17" s="34"/>
      <c r="P17" s="35"/>
      <c r="Q17" s="27"/>
      <c r="R17" s="36" t="s">
        <v>26</v>
      </c>
    </row>
    <row r="18" spans="2:18" ht="33" customHeight="1">
      <c r="B18" s="24"/>
      <c r="C18" s="31" t="s">
        <v>28</v>
      </c>
      <c r="D18" s="32" t="s">
        <v>29</v>
      </c>
      <c r="E18" s="33"/>
      <c r="F18" s="34"/>
      <c r="G18" s="35">
        <f>G8*0.35/100</f>
        <v>3.5000000000000004</v>
      </c>
      <c r="H18" s="27"/>
      <c r="I18" s="36" t="s">
        <v>17</v>
      </c>
      <c r="K18" s="24"/>
      <c r="L18" s="31" t="s">
        <v>28</v>
      </c>
      <c r="M18" s="37">
        <v>0.0035000000000000005</v>
      </c>
      <c r="N18" s="38"/>
      <c r="O18" s="34"/>
      <c r="P18" s="35"/>
      <c r="Q18" s="27"/>
      <c r="R18" s="36" t="s">
        <v>17</v>
      </c>
    </row>
    <row r="19" spans="2:17" ht="12.75">
      <c r="B19" s="24"/>
      <c r="D19" s="42" t="s">
        <v>30</v>
      </c>
      <c r="E19"/>
      <c r="F19" s="6"/>
      <c r="G19" s="43">
        <f>SUM(G13:G18)</f>
        <v>102.8025</v>
      </c>
      <c r="H19" s="27"/>
      <c r="K19" s="24"/>
      <c r="L19" s="44" t="s">
        <v>31</v>
      </c>
      <c r="M19" s="44"/>
      <c r="N19" s="44"/>
      <c r="O19" s="6"/>
      <c r="P19" s="35"/>
      <c r="Q19" s="27"/>
    </row>
    <row r="20" spans="2:17" ht="12.75">
      <c r="B20" s="24"/>
      <c r="G20" s="17"/>
      <c r="H20" s="27"/>
      <c r="K20" s="24"/>
      <c r="P20" s="17"/>
      <c r="Q20" s="27"/>
    </row>
    <row r="21" spans="2:17" ht="12.75">
      <c r="B21" s="24"/>
      <c r="D21" s="25" t="s">
        <v>32</v>
      </c>
      <c r="G21" s="43">
        <f>G11-G19</f>
        <v>897.1975</v>
      </c>
      <c r="H21" s="27"/>
      <c r="K21" s="24"/>
      <c r="M21" s="25" t="s">
        <v>32</v>
      </c>
      <c r="P21" s="43">
        <f>P11-P19</f>
        <v>1000</v>
      </c>
      <c r="Q21" s="27"/>
    </row>
    <row r="22" spans="2:17" ht="12.75">
      <c r="B22" s="45"/>
      <c r="C22" s="46"/>
      <c r="D22" s="46"/>
      <c r="E22" s="47"/>
      <c r="F22" s="48"/>
      <c r="G22" s="17"/>
      <c r="H22" s="49"/>
      <c r="K22" s="45"/>
      <c r="L22" s="46"/>
      <c r="M22" s="46"/>
      <c r="N22" s="47"/>
      <c r="O22" s="48"/>
      <c r="P22" s="17"/>
      <c r="Q22" s="49"/>
    </row>
    <row r="23" spans="7:16" ht="12.75">
      <c r="G23" s="17"/>
      <c r="P23" s="17"/>
    </row>
    <row r="24" spans="2:17" ht="12.75">
      <c r="B24" s="18"/>
      <c r="C24" s="19" t="s">
        <v>33</v>
      </c>
      <c r="D24" s="20"/>
      <c r="E24" s="21"/>
      <c r="F24" s="22"/>
      <c r="G24" s="17"/>
      <c r="H24" s="23"/>
      <c r="K24" s="18"/>
      <c r="L24" s="19" t="s">
        <v>33</v>
      </c>
      <c r="M24" s="20"/>
      <c r="N24" s="21"/>
      <c r="O24" s="22"/>
      <c r="P24" s="17"/>
      <c r="Q24" s="23"/>
    </row>
    <row r="25" spans="2:17" ht="21" customHeight="1">
      <c r="B25" s="24"/>
      <c r="C25" t="s">
        <v>34</v>
      </c>
      <c r="G25" s="17"/>
      <c r="H25" s="27"/>
      <c r="K25" s="24"/>
      <c r="L25" t="s">
        <v>34</v>
      </c>
      <c r="P25" s="17"/>
      <c r="Q25" s="27"/>
    </row>
    <row r="26" spans="2:17" ht="12.75">
      <c r="B26" s="24"/>
      <c r="C26" s="31" t="s">
        <v>35</v>
      </c>
      <c r="D26" s="50" t="s">
        <v>36</v>
      </c>
      <c r="E26" s="51"/>
      <c r="G26" s="52">
        <f>G8*1/100</f>
        <v>10</v>
      </c>
      <c r="H26" s="27"/>
      <c r="K26" s="24"/>
      <c r="L26" s="31" t="s">
        <v>35</v>
      </c>
      <c r="M26" s="50" t="s">
        <v>36</v>
      </c>
      <c r="N26" s="51"/>
      <c r="P26" s="52">
        <f>P8*1/100</f>
        <v>10</v>
      </c>
      <c r="Q26" s="27"/>
    </row>
    <row r="27" spans="2:17" ht="12.75">
      <c r="B27" s="24"/>
      <c r="C27" s="31" t="s">
        <v>37</v>
      </c>
      <c r="D27" s="50" t="s">
        <v>38</v>
      </c>
      <c r="E27" s="51"/>
      <c r="G27" s="53">
        <f>G8*0.1/100</f>
        <v>1</v>
      </c>
      <c r="H27" s="27"/>
      <c r="K27" s="24"/>
      <c r="L27" s="31" t="s">
        <v>37</v>
      </c>
      <c r="M27" s="50" t="s">
        <v>38</v>
      </c>
      <c r="N27" s="51"/>
      <c r="P27" s="53">
        <f>P8*0.1/100</f>
        <v>1</v>
      </c>
      <c r="Q27" s="27"/>
    </row>
    <row r="28" spans="2:17" ht="12.75">
      <c r="B28" s="24"/>
      <c r="C28" s="30"/>
      <c r="D28" s="25" t="s">
        <v>39</v>
      </c>
      <c r="G28" s="54">
        <f>G26+G27+G19</f>
        <v>113.8025</v>
      </c>
      <c r="H28" s="27"/>
      <c r="K28" s="24"/>
      <c r="L28" s="30"/>
      <c r="M28" s="25" t="s">
        <v>39</v>
      </c>
      <c r="P28" s="54">
        <f>P26+P27+P19</f>
        <v>11</v>
      </c>
      <c r="Q28" s="27"/>
    </row>
    <row r="29" spans="2:17" ht="9.75" customHeight="1">
      <c r="B29" s="45"/>
      <c r="C29" s="46"/>
      <c r="D29" s="46"/>
      <c r="E29" s="47"/>
      <c r="F29" s="48"/>
      <c r="G29" s="17"/>
      <c r="H29" s="49"/>
      <c r="K29" s="45"/>
      <c r="L29" s="46"/>
      <c r="M29" s="46"/>
      <c r="N29" s="47"/>
      <c r="O29" s="48"/>
      <c r="P29" s="17"/>
      <c r="Q29" s="49"/>
    </row>
    <row r="30" spans="7:16" ht="12.75">
      <c r="G30" s="55"/>
      <c r="P30" s="55"/>
    </row>
    <row r="31" spans="5:16" ht="12.75">
      <c r="E31"/>
      <c r="F31"/>
      <c r="G31"/>
      <c r="N31"/>
      <c r="O31"/>
      <c r="P31"/>
    </row>
    <row r="32" spans="2:17" ht="27.75" customHeight="1">
      <c r="B32" s="56" t="s">
        <v>40</v>
      </c>
      <c r="C32" s="56"/>
      <c r="D32" s="56"/>
      <c r="E32" s="56"/>
      <c r="F32" s="56"/>
      <c r="G32" s="56"/>
      <c r="H32" s="56"/>
      <c r="K32" s="56" t="s">
        <v>41</v>
      </c>
      <c r="L32" s="56"/>
      <c r="M32" s="56"/>
      <c r="N32" s="56"/>
      <c r="O32" s="56"/>
      <c r="P32" s="56"/>
      <c r="Q32" s="56"/>
    </row>
    <row r="33" spans="5:16" ht="12.75">
      <c r="E33"/>
      <c r="F33"/>
      <c r="G33"/>
      <c r="N33"/>
      <c r="O33"/>
      <c r="P33"/>
    </row>
    <row r="34" spans="5:16" ht="12.75">
      <c r="E34"/>
      <c r="F34"/>
      <c r="G34"/>
      <c r="N34"/>
      <c r="O34"/>
      <c r="P34"/>
    </row>
    <row r="35" spans="5:16" ht="12.75">
      <c r="E35"/>
      <c r="F35"/>
      <c r="G35"/>
      <c r="N35"/>
      <c r="O35"/>
      <c r="P35"/>
    </row>
    <row r="36" spans="5:16" ht="12.75">
      <c r="E36"/>
      <c r="F36"/>
      <c r="G36"/>
      <c r="N36"/>
      <c r="O36"/>
      <c r="P36"/>
    </row>
    <row r="37" spans="5:16" ht="12.75">
      <c r="E37"/>
      <c r="F37"/>
      <c r="G37"/>
      <c r="N37"/>
      <c r="O37"/>
      <c r="P37"/>
    </row>
    <row r="38" spans="5:16" ht="12.75">
      <c r="E38"/>
      <c r="F38"/>
      <c r="G38"/>
      <c r="N38"/>
      <c r="O38"/>
      <c r="P38"/>
    </row>
    <row r="39" spans="5:16" ht="12.75">
      <c r="E39"/>
      <c r="F39"/>
      <c r="G39"/>
      <c r="N39"/>
      <c r="O39"/>
      <c r="P39"/>
    </row>
    <row r="40" spans="1:18" s="58" customFormat="1" ht="12.75">
      <c r="A40"/>
      <c r="B40"/>
      <c r="C40"/>
      <c r="D40"/>
      <c r="E40"/>
      <c r="F40"/>
      <c r="G40"/>
      <c r="H40"/>
      <c r="I40" s="57"/>
      <c r="J40"/>
      <c r="K40"/>
      <c r="L40"/>
      <c r="M40"/>
      <c r="N40"/>
      <c r="O40"/>
      <c r="P40"/>
      <c r="Q40"/>
      <c r="R40" s="57"/>
    </row>
    <row r="41" spans="5:16" ht="12.75">
      <c r="E41"/>
      <c r="F41"/>
      <c r="G41"/>
      <c r="N41"/>
      <c r="O41"/>
      <c r="P41"/>
    </row>
    <row r="42" spans="5:17" ht="12.75">
      <c r="E42"/>
      <c r="F42"/>
      <c r="G42"/>
      <c r="H42" s="59" t="s">
        <v>42</v>
      </c>
      <c r="N42"/>
      <c r="O42"/>
      <c r="P42"/>
      <c r="Q42" s="59" t="s">
        <v>42</v>
      </c>
    </row>
    <row r="43" spans="5:16" ht="12.75">
      <c r="E43"/>
      <c r="F43"/>
      <c r="G43"/>
      <c r="N43"/>
      <c r="O43"/>
      <c r="P43"/>
    </row>
    <row r="44" spans="5:16" ht="12.75">
      <c r="E44"/>
      <c r="F44"/>
      <c r="G44"/>
      <c r="N44"/>
      <c r="O44"/>
      <c r="P44"/>
    </row>
    <row r="45" spans="5:16" ht="9.75" customHeight="1">
      <c r="E45"/>
      <c r="F45"/>
      <c r="G45"/>
      <c r="N45"/>
      <c r="O45"/>
      <c r="P45"/>
    </row>
    <row r="46" spans="5:18" ht="12.75">
      <c r="E46"/>
      <c r="F46"/>
      <c r="G46"/>
      <c r="I46"/>
      <c r="N46"/>
      <c r="O46"/>
      <c r="P46"/>
      <c r="R46"/>
    </row>
    <row r="47" spans="9:18" ht="12.75">
      <c r="I47"/>
      <c r="R47"/>
    </row>
  </sheetData>
  <sheetProtection selectLockedCells="1" selectUnlockedCells="1"/>
  <mergeCells count="10">
    <mergeCell ref="C3:E3"/>
    <mergeCell ref="L3:N3"/>
    <mergeCell ref="D9:E10"/>
    <mergeCell ref="M9:N10"/>
    <mergeCell ref="C12:E12"/>
    <mergeCell ref="L12:N12"/>
    <mergeCell ref="N13:N18"/>
    <mergeCell ref="L19:N19"/>
    <mergeCell ref="B32:H32"/>
    <mergeCell ref="K32:Q32"/>
  </mergeCells>
  <printOptions/>
  <pageMargins left="0.9840277777777777" right="0.5902777777777778" top="0.5902777777777778" bottom="0.7875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showGridLines="0" defaultGridColor="0" colorId="12" workbookViewId="0" topLeftCell="A1">
      <selection activeCell="D37" sqref="D37"/>
    </sheetView>
  </sheetViews>
  <sheetFormatPr defaultColWidth="12.57421875" defaultRowHeight="12.75"/>
  <cols>
    <col min="1" max="1" width="3.140625" style="0" customWidth="1"/>
    <col min="2" max="2" width="1.8515625" style="0" customWidth="1"/>
    <col min="3" max="3" width="18.421875" style="0" customWidth="1"/>
    <col min="4" max="4" width="25.7109375" style="0" customWidth="1"/>
    <col min="5" max="5" width="9.7109375" style="1" customWidth="1"/>
    <col min="6" max="6" width="1.8515625" style="2" customWidth="1"/>
    <col min="7" max="7" width="12.28125" style="1" customWidth="1"/>
    <col min="8" max="8" width="1.8515625" style="0" customWidth="1"/>
    <col min="9" max="9" width="10.140625" style="3" customWidth="1"/>
    <col min="10" max="10" width="3.140625" style="0" customWidth="1"/>
    <col min="11" max="11" width="1.8515625" style="0" customWidth="1"/>
    <col min="12" max="12" width="18.421875" style="0" customWidth="1"/>
    <col min="13" max="13" width="17.421875" style="0" customWidth="1"/>
    <col min="14" max="14" width="18.00390625" style="1" customWidth="1"/>
    <col min="15" max="15" width="1.8515625" style="2" customWidth="1"/>
    <col min="16" max="16" width="12.28125" style="1" customWidth="1"/>
    <col min="17" max="17" width="1.8515625" style="0" customWidth="1"/>
    <col min="18" max="18" width="10.140625" style="3" customWidth="1"/>
    <col min="19" max="19" width="3.140625" style="0" customWidth="1"/>
    <col min="20" max="16384" width="11.57421875" style="0" customWidth="1"/>
  </cols>
  <sheetData>
    <row r="1" spans="2:18" ht="12.75">
      <c r="B1" s="4" t="s">
        <v>0</v>
      </c>
      <c r="C1" s="5"/>
      <c r="D1" s="5"/>
      <c r="E1" s="5"/>
      <c r="F1" s="5"/>
      <c r="G1" s="5"/>
      <c r="H1" s="5"/>
      <c r="I1" s="5"/>
      <c r="K1" s="4" t="s">
        <v>0</v>
      </c>
      <c r="L1" s="5"/>
      <c r="M1" s="5"/>
      <c r="N1" s="5"/>
      <c r="O1" s="5"/>
      <c r="P1" s="5"/>
      <c r="Q1" s="5"/>
      <c r="R1" s="5"/>
    </row>
    <row r="2" spans="1:18" ht="12.75">
      <c r="A2" s="7"/>
      <c r="B2" s="7"/>
      <c r="C2" s="8"/>
      <c r="D2" s="8"/>
      <c r="E2" s="8"/>
      <c r="F2" s="8"/>
      <c r="G2" s="8"/>
      <c r="H2" s="8"/>
      <c r="I2" s="8"/>
      <c r="K2" s="7"/>
      <c r="L2" s="8"/>
      <c r="M2" s="8"/>
      <c r="N2" s="8"/>
      <c r="O2" s="8"/>
      <c r="P2" s="8"/>
      <c r="Q2" s="8"/>
      <c r="R2" s="8"/>
    </row>
    <row r="3" spans="3:18" ht="12.75">
      <c r="C3" s="5" t="s">
        <v>43</v>
      </c>
      <c r="D3" s="5"/>
      <c r="E3" s="5"/>
      <c r="F3" s="5"/>
      <c r="G3" s="5"/>
      <c r="H3" s="5"/>
      <c r="I3" s="5"/>
      <c r="L3" s="5" t="s">
        <v>43</v>
      </c>
      <c r="M3" s="5"/>
      <c r="N3" s="5"/>
      <c r="O3" s="5"/>
      <c r="P3" s="5"/>
      <c r="Q3" s="5"/>
      <c r="R3" s="5"/>
    </row>
    <row r="4" spans="7:16" ht="12.75">
      <c r="G4" s="9"/>
      <c r="P4" s="9"/>
    </row>
    <row r="5" spans="2:18" ht="12.75">
      <c r="B5" s="10"/>
      <c r="C5" s="11" t="s">
        <v>2</v>
      </c>
      <c r="D5" s="12"/>
      <c r="E5" s="13"/>
      <c r="F5" s="13"/>
      <c r="G5" s="14" t="s">
        <v>44</v>
      </c>
      <c r="H5" s="15"/>
      <c r="I5" s="16"/>
      <c r="K5" s="10"/>
      <c r="L5" s="11" t="s">
        <v>4</v>
      </c>
      <c r="M5" s="12"/>
      <c r="N5" s="13"/>
      <c r="O5" s="13"/>
      <c r="P5" s="14" t="s">
        <v>44</v>
      </c>
      <c r="Q5" s="15"/>
      <c r="R5" s="16"/>
    </row>
    <row r="6" spans="7:16" ht="12.75">
      <c r="G6" s="17"/>
      <c r="P6" s="17"/>
    </row>
    <row r="7" spans="2:17" ht="12.75">
      <c r="B7" s="18"/>
      <c r="C7" s="19" t="s">
        <v>5</v>
      </c>
      <c r="D7" s="20"/>
      <c r="E7" s="21"/>
      <c r="F7" s="22"/>
      <c r="G7" s="17"/>
      <c r="H7" s="23"/>
      <c r="K7" s="18"/>
      <c r="L7" s="19" t="s">
        <v>5</v>
      </c>
      <c r="M7" s="20"/>
      <c r="N7" s="21"/>
      <c r="O7" s="22"/>
      <c r="P7" s="17"/>
      <c r="Q7" s="23"/>
    </row>
    <row r="8" spans="2:17" ht="12.75">
      <c r="B8" s="24"/>
      <c r="C8" t="s">
        <v>6</v>
      </c>
      <c r="D8" s="25" t="s">
        <v>7</v>
      </c>
      <c r="G8" s="26">
        <v>1000</v>
      </c>
      <c r="H8" s="27"/>
      <c r="K8" s="24"/>
      <c r="L8" t="s">
        <v>6</v>
      </c>
      <c r="M8" s="25" t="s">
        <v>7</v>
      </c>
      <c r="P8" s="26">
        <v>1000</v>
      </c>
      <c r="Q8" s="27"/>
    </row>
    <row r="9" spans="2:17" ht="12.75">
      <c r="B9" s="24"/>
      <c r="D9" t="s">
        <v>45</v>
      </c>
      <c r="G9" s="17">
        <f>G8*10/100</f>
        <v>100</v>
      </c>
      <c r="H9" s="27"/>
      <c r="K9" s="24"/>
      <c r="M9" t="s">
        <v>45</v>
      </c>
      <c r="P9" s="17">
        <f>P8*10/100</f>
        <v>100</v>
      </c>
      <c r="Q9" s="27"/>
    </row>
    <row r="10" spans="2:17" ht="12.75">
      <c r="B10" s="24"/>
      <c r="G10" s="17"/>
      <c r="H10" s="27"/>
      <c r="K10" s="24"/>
      <c r="P10" s="17"/>
      <c r="Q10" s="27"/>
    </row>
    <row r="11" spans="2:17" ht="12.75">
      <c r="B11" s="24"/>
      <c r="D11" t="s">
        <v>9</v>
      </c>
      <c r="G11" s="29">
        <f>G8+G9</f>
        <v>1100</v>
      </c>
      <c r="H11" s="27"/>
      <c r="K11" s="24"/>
      <c r="M11" t="s">
        <v>9</v>
      </c>
      <c r="P11" s="29">
        <f>P8+P9</f>
        <v>1100</v>
      </c>
      <c r="Q11" s="27"/>
    </row>
    <row r="12" spans="2:17" ht="12.75">
      <c r="B12" s="24"/>
      <c r="C12" s="30" t="s">
        <v>10</v>
      </c>
      <c r="D12" s="30"/>
      <c r="E12" s="30"/>
      <c r="G12" s="17"/>
      <c r="H12" s="27"/>
      <c r="K12" s="24"/>
      <c r="L12" s="30" t="s">
        <v>11</v>
      </c>
      <c r="M12" s="30"/>
      <c r="N12" s="30"/>
      <c r="P12" s="17"/>
      <c r="Q12" s="27"/>
    </row>
    <row r="13" spans="2:18" ht="33" customHeight="1">
      <c r="B13" s="24"/>
      <c r="C13" s="31" t="s">
        <v>12</v>
      </c>
      <c r="D13" s="32" t="s">
        <v>13</v>
      </c>
      <c r="E13" s="33"/>
      <c r="F13" s="34"/>
      <c r="G13" s="35">
        <v>0</v>
      </c>
      <c r="H13" s="27"/>
      <c r="I13" s="36"/>
      <c r="K13" s="24"/>
      <c r="L13" s="31" t="s">
        <v>12</v>
      </c>
      <c r="M13" s="37">
        <v>0</v>
      </c>
      <c r="N13" s="38" t="s">
        <v>14</v>
      </c>
      <c r="O13" s="34"/>
      <c r="P13" s="35"/>
      <c r="Q13" s="27"/>
      <c r="R13" s="36"/>
    </row>
    <row r="14" spans="2:18" ht="33" customHeight="1">
      <c r="B14" s="24"/>
      <c r="C14" s="31" t="s">
        <v>15</v>
      </c>
      <c r="D14" s="32" t="s">
        <v>16</v>
      </c>
      <c r="E14" s="33"/>
      <c r="F14" s="34"/>
      <c r="G14" s="35">
        <f>G8*0.4/100</f>
        <v>4</v>
      </c>
      <c r="H14" s="27"/>
      <c r="I14" s="36" t="s">
        <v>17</v>
      </c>
      <c r="K14" s="24"/>
      <c r="L14" s="31" t="s">
        <v>15</v>
      </c>
      <c r="M14" s="37">
        <v>0.004</v>
      </c>
      <c r="N14" s="38"/>
      <c r="O14" s="34"/>
      <c r="P14" s="35"/>
      <c r="Q14" s="27"/>
      <c r="R14" s="36" t="s">
        <v>17</v>
      </c>
    </row>
    <row r="15" spans="2:18" ht="33" customHeight="1">
      <c r="B15" s="24"/>
      <c r="C15" s="31" t="s">
        <v>18</v>
      </c>
      <c r="D15" s="39" t="s">
        <v>19</v>
      </c>
      <c r="E15" s="33"/>
      <c r="F15" s="34"/>
      <c r="G15" s="35">
        <v>0</v>
      </c>
      <c r="H15" s="27"/>
      <c r="I15" s="36"/>
      <c r="K15" s="24"/>
      <c r="L15" s="31" t="s">
        <v>18</v>
      </c>
      <c r="M15" s="37">
        <v>0.069</v>
      </c>
      <c r="N15" s="38"/>
      <c r="O15" s="34"/>
      <c r="P15" s="35"/>
      <c r="Q15" s="27"/>
      <c r="R15" s="36" t="s">
        <v>17</v>
      </c>
    </row>
    <row r="16" spans="2:18" ht="33" customHeight="1">
      <c r="B16" s="24"/>
      <c r="C16" s="31" t="s">
        <v>20</v>
      </c>
      <c r="D16" s="40" t="s">
        <v>21</v>
      </c>
      <c r="E16" s="33">
        <f>G8*98.25/100</f>
        <v>982.5</v>
      </c>
      <c r="F16" s="34"/>
      <c r="G16" s="35">
        <f>E16*9.2/100</f>
        <v>90.39</v>
      </c>
      <c r="H16" s="27"/>
      <c r="I16" s="36" t="s">
        <v>22</v>
      </c>
      <c r="K16" s="24"/>
      <c r="L16" s="31" t="s">
        <v>20</v>
      </c>
      <c r="M16" s="41" t="s">
        <v>23</v>
      </c>
      <c r="N16" s="38"/>
      <c r="O16" s="34"/>
      <c r="P16" s="35"/>
      <c r="Q16" s="27"/>
      <c r="R16" s="36" t="s">
        <v>22</v>
      </c>
    </row>
    <row r="17" spans="2:18" ht="33" customHeight="1">
      <c r="B17" s="24"/>
      <c r="C17" s="31" t="s">
        <v>24</v>
      </c>
      <c r="D17" s="40" t="s">
        <v>25</v>
      </c>
      <c r="E17" s="33">
        <f>G8*98.25/100</f>
        <v>982.5</v>
      </c>
      <c r="F17" s="34"/>
      <c r="G17" s="35">
        <f>E17*0.5/100</f>
        <v>4.9125</v>
      </c>
      <c r="H17" s="27"/>
      <c r="I17" s="36" t="s">
        <v>26</v>
      </c>
      <c r="K17" s="24"/>
      <c r="L17" s="31" t="s">
        <v>24</v>
      </c>
      <c r="M17" s="41" t="s">
        <v>27</v>
      </c>
      <c r="N17" s="38"/>
      <c r="O17" s="34"/>
      <c r="P17" s="35"/>
      <c r="Q17" s="27"/>
      <c r="R17" s="36" t="s">
        <v>26</v>
      </c>
    </row>
    <row r="18" spans="2:18" ht="33" customHeight="1">
      <c r="B18" s="24"/>
      <c r="C18" s="31" t="s">
        <v>28</v>
      </c>
      <c r="D18" s="32" t="s">
        <v>29</v>
      </c>
      <c r="E18" s="33"/>
      <c r="F18" s="34"/>
      <c r="G18" s="35">
        <f>G8*0.35/100</f>
        <v>3.5000000000000004</v>
      </c>
      <c r="H18" s="27"/>
      <c r="I18" s="36" t="s">
        <v>17</v>
      </c>
      <c r="K18" s="24"/>
      <c r="L18" s="31" t="s">
        <v>28</v>
      </c>
      <c r="M18" s="37">
        <v>0.0035000000000000005</v>
      </c>
      <c r="N18" s="38"/>
      <c r="O18" s="34"/>
      <c r="P18" s="35"/>
      <c r="Q18" s="27"/>
      <c r="R18" s="36" t="s">
        <v>17</v>
      </c>
    </row>
    <row r="19" spans="2:17" ht="12.75">
      <c r="B19" s="24"/>
      <c r="D19" s="42" t="s">
        <v>30</v>
      </c>
      <c r="E19"/>
      <c r="F19" s="6"/>
      <c r="G19" s="43">
        <f>SUM(G13:G18)</f>
        <v>102.8025</v>
      </c>
      <c r="H19" s="27"/>
      <c r="K19" s="24"/>
      <c r="L19" s="44" t="s">
        <v>31</v>
      </c>
      <c r="M19" s="44"/>
      <c r="N19" s="44"/>
      <c r="O19" s="6"/>
      <c r="P19" s="35"/>
      <c r="Q19" s="27"/>
    </row>
    <row r="20" spans="2:17" ht="12.75">
      <c r="B20" s="24"/>
      <c r="G20" s="17"/>
      <c r="H20" s="27"/>
      <c r="K20" s="24"/>
      <c r="P20" s="17"/>
      <c r="Q20" s="27"/>
    </row>
    <row r="21" spans="2:17" ht="12.75">
      <c r="B21" s="24"/>
      <c r="D21" s="25" t="s">
        <v>32</v>
      </c>
      <c r="G21" s="43">
        <f>G11-G19</f>
        <v>997.1975</v>
      </c>
      <c r="H21" s="27"/>
      <c r="K21" s="24"/>
      <c r="M21" s="25" t="s">
        <v>32</v>
      </c>
      <c r="P21" s="43">
        <f>P11-P19</f>
        <v>1100</v>
      </c>
      <c r="Q21" s="27"/>
    </row>
    <row r="22" spans="2:17" ht="12.75">
      <c r="B22" s="45"/>
      <c r="C22" s="46"/>
      <c r="D22" s="46"/>
      <c r="E22" s="47"/>
      <c r="F22" s="48"/>
      <c r="G22" s="17"/>
      <c r="H22" s="49"/>
      <c r="K22" s="45"/>
      <c r="L22" s="46"/>
      <c r="M22" s="46"/>
      <c r="N22" s="47"/>
      <c r="O22" s="48"/>
      <c r="P22" s="17"/>
      <c r="Q22" s="49"/>
    </row>
    <row r="23" spans="7:16" ht="12.75">
      <c r="G23" s="17"/>
      <c r="P23" s="17"/>
    </row>
    <row r="24" spans="2:17" ht="12.75">
      <c r="B24" s="18"/>
      <c r="C24" s="19" t="s">
        <v>33</v>
      </c>
      <c r="D24" s="20"/>
      <c r="E24" s="21"/>
      <c r="F24" s="22"/>
      <c r="G24" s="17"/>
      <c r="H24" s="23"/>
      <c r="K24" s="18"/>
      <c r="L24" s="19" t="s">
        <v>33</v>
      </c>
      <c r="M24" s="20"/>
      <c r="N24" s="21"/>
      <c r="O24" s="22"/>
      <c r="P24" s="17"/>
      <c r="Q24" s="23"/>
    </row>
    <row r="25" spans="2:17" ht="21" customHeight="1">
      <c r="B25" s="24"/>
      <c r="C25" t="s">
        <v>34</v>
      </c>
      <c r="G25" s="17"/>
      <c r="H25" s="27"/>
      <c r="K25" s="24"/>
      <c r="L25" t="s">
        <v>34</v>
      </c>
      <c r="P25" s="17"/>
      <c r="Q25" s="27"/>
    </row>
    <row r="26" spans="2:17" ht="12.75">
      <c r="B26" s="24"/>
      <c r="C26" s="31" t="s">
        <v>35</v>
      </c>
      <c r="D26" s="50" t="s">
        <v>36</v>
      </c>
      <c r="E26" s="51"/>
      <c r="G26" s="52">
        <f>G8*1/100</f>
        <v>10</v>
      </c>
      <c r="H26" s="27"/>
      <c r="K26" s="24"/>
      <c r="L26" s="31" t="s">
        <v>35</v>
      </c>
      <c r="M26" s="50" t="s">
        <v>36</v>
      </c>
      <c r="N26" s="51"/>
      <c r="P26" s="52">
        <f>P8*1/100</f>
        <v>10</v>
      </c>
      <c r="Q26" s="27"/>
    </row>
    <row r="27" spans="2:17" ht="12.75">
      <c r="B27" s="24"/>
      <c r="C27" s="31" t="s">
        <v>37</v>
      </c>
      <c r="D27" s="50" t="s">
        <v>38</v>
      </c>
      <c r="E27" s="51"/>
      <c r="G27" s="53">
        <f>G8*0.1/100</f>
        <v>1</v>
      </c>
      <c r="H27" s="27"/>
      <c r="K27" s="24"/>
      <c r="L27" s="31" t="s">
        <v>37</v>
      </c>
      <c r="M27" s="50" t="s">
        <v>38</v>
      </c>
      <c r="N27" s="51"/>
      <c r="P27" s="53">
        <f>P8*0.1/100</f>
        <v>1</v>
      </c>
      <c r="Q27" s="27"/>
    </row>
    <row r="28" spans="2:17" ht="12.75">
      <c r="B28" s="24"/>
      <c r="C28" s="30"/>
      <c r="D28" s="25" t="s">
        <v>39</v>
      </c>
      <c r="G28" s="54">
        <f>G26+G27+G19</f>
        <v>113.8025</v>
      </c>
      <c r="H28" s="27"/>
      <c r="K28" s="24"/>
      <c r="L28" s="30"/>
      <c r="M28" s="25" t="s">
        <v>39</v>
      </c>
      <c r="P28" s="54">
        <f>P26+P27+P19</f>
        <v>11</v>
      </c>
      <c r="Q28" s="27"/>
    </row>
    <row r="29" spans="2:17" ht="12.75">
      <c r="B29" s="45"/>
      <c r="C29" s="46"/>
      <c r="D29" s="46"/>
      <c r="E29" s="47"/>
      <c r="F29" s="48"/>
      <c r="G29" s="17"/>
      <c r="H29" s="49"/>
      <c r="K29" s="45"/>
      <c r="L29" s="46"/>
      <c r="M29" s="46"/>
      <c r="N29" s="47"/>
      <c r="O29" s="48"/>
      <c r="P29" s="17"/>
      <c r="Q29" s="49"/>
    </row>
    <row r="30" spans="7:16" ht="12.75">
      <c r="G30" s="55"/>
      <c r="P30" s="55"/>
    </row>
    <row r="31" spans="5:16" ht="12.75">
      <c r="E31"/>
      <c r="F31"/>
      <c r="G31"/>
      <c r="N31"/>
      <c r="O31"/>
      <c r="P31"/>
    </row>
    <row r="32" spans="2:17" ht="27.75" customHeight="1">
      <c r="B32" s="56" t="s">
        <v>40</v>
      </c>
      <c r="C32" s="56"/>
      <c r="D32" s="56"/>
      <c r="E32" s="56"/>
      <c r="F32" s="56"/>
      <c r="G32" s="56"/>
      <c r="H32" s="56"/>
      <c r="K32" s="56" t="s">
        <v>41</v>
      </c>
      <c r="L32" s="56"/>
      <c r="M32" s="56"/>
      <c r="N32" s="56"/>
      <c r="O32" s="56"/>
      <c r="P32" s="56"/>
      <c r="Q32" s="56"/>
    </row>
    <row r="33" spans="5:16" ht="12.75">
      <c r="E33"/>
      <c r="F33"/>
      <c r="G33"/>
      <c r="N33"/>
      <c r="O33"/>
      <c r="P33"/>
    </row>
    <row r="34" spans="2:19" ht="56.25" customHeight="1">
      <c r="B34" s="60" t="s">
        <v>46</v>
      </c>
      <c r="C34" s="60"/>
      <c r="D34" s="60"/>
      <c r="E34" s="60"/>
      <c r="F34" s="60"/>
      <c r="G34" s="60"/>
      <c r="H34" s="60"/>
      <c r="I34"/>
      <c r="K34" s="60" t="s">
        <v>46</v>
      </c>
      <c r="L34" s="60"/>
      <c r="M34" s="60"/>
      <c r="N34" s="60"/>
      <c r="O34" s="60"/>
      <c r="P34" s="60"/>
      <c r="Q34" s="60"/>
      <c r="R34"/>
      <c r="S34" s="61"/>
    </row>
    <row r="35" spans="5:16" ht="12.75">
      <c r="E35"/>
      <c r="F35"/>
      <c r="G35"/>
      <c r="N35"/>
      <c r="O35"/>
      <c r="P35"/>
    </row>
    <row r="36" spans="5:16" ht="12.75">
      <c r="E36"/>
      <c r="F36"/>
      <c r="G36"/>
      <c r="N36"/>
      <c r="O36"/>
      <c r="P36"/>
    </row>
    <row r="37" spans="5:16" ht="12.75">
      <c r="E37"/>
      <c r="F37"/>
      <c r="G37"/>
      <c r="N37"/>
      <c r="O37"/>
      <c r="P37"/>
    </row>
    <row r="38" spans="5:16" ht="12.75">
      <c r="E38"/>
      <c r="F38"/>
      <c r="G38"/>
      <c r="N38"/>
      <c r="O38"/>
      <c r="P38"/>
    </row>
    <row r="39" spans="5:17" ht="12.75">
      <c r="E39"/>
      <c r="F39"/>
      <c r="G39"/>
      <c r="H39" s="59" t="s">
        <v>42</v>
      </c>
      <c r="N39"/>
      <c r="O39"/>
      <c r="P39"/>
      <c r="Q39" s="59" t="s">
        <v>42</v>
      </c>
    </row>
    <row r="40" spans="5:16" ht="12.75">
      <c r="E40"/>
      <c r="F40"/>
      <c r="G40"/>
      <c r="N40"/>
      <c r="O40"/>
      <c r="P40"/>
    </row>
    <row r="41" spans="5:16" ht="12.75">
      <c r="E41"/>
      <c r="F41"/>
      <c r="G41"/>
      <c r="N41"/>
      <c r="O41"/>
      <c r="P41"/>
    </row>
    <row r="42" spans="5:16" ht="12.75">
      <c r="E42"/>
      <c r="F42"/>
      <c r="G42"/>
      <c r="N42"/>
      <c r="O42"/>
      <c r="P42"/>
    </row>
    <row r="43" spans="5:18" ht="12.75">
      <c r="E43"/>
      <c r="F43"/>
      <c r="G43"/>
      <c r="I43"/>
      <c r="N43"/>
      <c r="O43"/>
      <c r="P43"/>
      <c r="R43"/>
    </row>
    <row r="44" spans="9:18" ht="12.75">
      <c r="I44"/>
      <c r="R44"/>
    </row>
  </sheetData>
  <sheetProtection selectLockedCells="1" selectUnlockedCells="1"/>
  <mergeCells count="10">
    <mergeCell ref="C3:E3"/>
    <mergeCell ref="L3:N3"/>
    <mergeCell ref="C12:E12"/>
    <mergeCell ref="L12:N12"/>
    <mergeCell ref="N13:N18"/>
    <mergeCell ref="L19:N19"/>
    <mergeCell ref="B32:H32"/>
    <mergeCell ref="K32:Q32"/>
    <mergeCell ref="B34:H34"/>
    <mergeCell ref="K34:Q34"/>
  </mergeCells>
  <printOptions/>
  <pageMargins left="0.9840277777777777" right="0.5902777777777778" top="0.5902777777777778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38640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1601-01-01T00:06:31Z</cp:lastPrinted>
  <dcterms:created xsi:type="dcterms:W3CDTF">2010-07-27T18:27:57Z</dcterms:created>
  <dcterms:modified xsi:type="dcterms:W3CDTF">2018-02-10T18:49:59Z</dcterms:modified>
  <cp:category/>
  <cp:version/>
  <cp:contentType/>
  <cp:contentStatus/>
  <cp:revision>40</cp:revision>
</cp:coreProperties>
</file>